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'!$B$4:$IL$88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<sst xmlns="http://schemas.openxmlformats.org/spreadsheetml/2006/main" count="371" uniqueCount="85">
  <si>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</si>
  <si>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</si>
  <si>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</si>
  <si>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</si>
  <si>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</si>
  <si>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</si>
  <si>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</si>
  <si>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</si>
  <si>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</si>
  <si>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</si>
  <si>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</si>
  <si>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</si>
  <si>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</si>
  <si>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</si>
  <si>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</si>
  <si>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</si>
  <si>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</si>
  <si>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</si>
  <si>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</si>
  <si>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</si>
  <si>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</si>
  <si>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</si>
  <si>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</si>
  <si>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</si>
  <si>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</si>
  <si>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</si>
  <si>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</si>
  <si>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</si>
  <si>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</si>
  <si>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</si>
  <si>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</si>
  <si>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</si>
  <si>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</si>
  <si>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</si>
  <si>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</si>
  <si>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</si>
  <si>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</si>
  <si>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</si>
  <si>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</si>
  <si>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</si>
  <si>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</si>
  <si>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</si>
  <si>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</si>
  <si>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</si>
  <si>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</si>
  <si>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</si>
  <si>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</si>
  <si>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</si>
  <si>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</si>
  <si>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</si>
  <si>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</si>
  <si>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</si>
  <si>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</si>
  <si>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</si>
  <si>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</si>
  <si>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</si>
  <si>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</si>
  <si>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</si>
  <si>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</si>
  <si>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</si>
  <si>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</si>
  <si>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</si>
  <si>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</si>
  <si>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</si>
  <si>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</si>
  <si>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</si>
  <si>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</si>
  <si>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</si>
  <si>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</si>
  <si>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</si>
  <si>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</si>
  <si>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</si>
  <si>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</si>
  <si>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</si>
  <si>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</si>
  <si>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</si>
  <si>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</si>
  <si>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</si>
  <si>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</si>
  <si>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</si>
  <si>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</si>
  <si>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</si>
  <si>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</si>
  <si>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ABR 20 - MAR 20</t>
  </si>
  <si>
    <t>ABRIL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</si>
</sst>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3" fontId="25" fillId="43" borderId="25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57" fillId="44" borderId="14" xfId="0" applyNumberFormat="1" applyFont="1" applyFill="1" applyBorder="1" applyAlignment="1">
      <alignment horizontal="center" vertical="center"/>
    </xf>
    <xf numFmtId="1" fontId="57" fillId="44" borderId="15" xfId="0" applyNumberFormat="1" applyFont="1" applyFill="1" applyBorder="1" applyAlignment="1">
      <alignment horizontal="center" vertical="center"/>
    </xf>
    <xf numFmtId="1" fontId="57" fillId="44" borderId="26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6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'!$HY$1:$IK$1</c:f>
              <c:strCache/>
            </c:strRef>
          </c:cat>
          <c:val>
            <c:numRef>
              <c:f>'PETRÓLEO '!$HY$42:$IK$42</c:f>
              <c:numCache/>
            </c:numRef>
          </c:val>
          <c:shape val="cylinder"/>
        </c:ser>
        <c:shape val="cylinder"/>
        <c:axId val="36151114"/>
        <c:axId val="56924571"/>
      </c:bar3DChart>
      <c:dateAx>
        <c:axId val="36151114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92457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924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51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0.1155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232</xdr:col>
      <xdr:colOff>295275</xdr:colOff>
      <xdr:row>45</xdr:row>
      <xdr:rowOff>66675</xdr:rowOff>
    </xdr:from>
    <xdr:to>
      <xdr:col>243</xdr:col>
      <xdr:colOff>952500</xdr:colOff>
      <xdr:row>85</xdr:row>
      <xdr:rowOff>133350</xdr:rowOff>
    </xdr:to>
    <xdr:graphicFrame>
      <xdr:nvGraphicFramePr>
        <xdr:cNvPr id="2" name="1 Gráfico"/>
        <xdr:cNvGraphicFramePr/>
      </xdr:nvGraphicFramePr>
      <xdr:xfrm>
        <a:off x="2505075" y="9020175"/>
        <a:ext cx="124968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HY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K42" sqref="IK42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2" width="16.140625" style="1" hidden="1" customWidth="1"/>
    <col min="233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22"/>
      <c r="HR4" s="22"/>
      <c r="HS4" s="22"/>
      <c r="HT4" s="22"/>
      <c r="HU4" s="22"/>
    </row>
    <row r="5" spans="1:246" ht="21" customHeight="1">
      <c r="A5" s="135" t="s">
        <v>80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</row>
    <row r="6" spans="1:246" ht="18" customHeight="1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</row>
    <row r="7" spans="1:246" ht="21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2"/>
      <c r="D9" s="113"/>
      <c r="E9" s="81">
        <v>1999</v>
      </c>
      <c r="F9" s="81"/>
      <c r="G9" s="81"/>
      <c r="H9" s="81"/>
      <c r="I9" s="81"/>
      <c r="J9" s="81"/>
      <c r="K9" s="81"/>
      <c r="L9" s="81"/>
      <c r="M9" s="59">
        <v>2000</v>
      </c>
      <c r="N9" s="82" t="s">
        <v>34</v>
      </c>
      <c r="O9" s="82"/>
      <c r="P9" s="82"/>
      <c r="Q9" s="82"/>
      <c r="R9" s="82"/>
      <c r="S9" s="82"/>
      <c r="T9" s="82"/>
      <c r="U9" s="60">
        <v>2001</v>
      </c>
      <c r="V9" s="61"/>
      <c r="W9" s="61"/>
      <c r="X9" s="61"/>
      <c r="Y9" s="61"/>
      <c r="Z9" s="61"/>
      <c r="AA9" s="61"/>
      <c r="AB9" s="99">
        <v>2001</v>
      </c>
      <c r="AC9" s="99"/>
      <c r="AD9" s="99"/>
      <c r="AE9" s="99"/>
      <c r="AF9" s="99"/>
      <c r="AG9" s="114">
        <v>2002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6"/>
      <c r="AS9" s="93">
        <v>2003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79">
        <v>2004</v>
      </c>
      <c r="BF9" s="80"/>
      <c r="BG9" s="80"/>
      <c r="BH9" s="80"/>
      <c r="BI9" s="80"/>
      <c r="BJ9" s="80"/>
      <c r="BK9" s="80"/>
      <c r="BL9" s="80"/>
      <c r="BM9" s="80"/>
      <c r="BN9" s="80"/>
      <c r="BO9" s="124">
        <v>2005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6"/>
      <c r="CA9" s="77">
        <v>2006</v>
      </c>
      <c r="CB9" s="78"/>
      <c r="CC9" s="78"/>
      <c r="CD9" s="78"/>
      <c r="CE9" s="78"/>
      <c r="CF9" s="78"/>
      <c r="CG9" s="78"/>
      <c r="CH9" s="78"/>
      <c r="CI9" s="78"/>
      <c r="CJ9" s="78"/>
      <c r="CK9" s="101">
        <v>2007</v>
      </c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95">
        <v>2008</v>
      </c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5">
        <v>2009</v>
      </c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85">
        <v>2010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62">
        <v>2011</v>
      </c>
      <c r="EH9" s="62"/>
      <c r="EI9" s="62"/>
      <c r="EJ9" s="62"/>
      <c r="EK9" s="62"/>
      <c r="EL9" s="62"/>
      <c r="EM9" s="109">
        <v>2011</v>
      </c>
      <c r="EN9" s="110"/>
      <c r="EO9" s="111"/>
      <c r="EP9" s="127">
        <v>2012</v>
      </c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9"/>
      <c r="FB9" s="103">
        <v>2013</v>
      </c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5"/>
      <c r="FN9" s="133">
        <v>2014</v>
      </c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23">
        <v>2015</v>
      </c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83">
        <v>2016</v>
      </c>
      <c r="GW9" s="84"/>
      <c r="GX9" s="97">
        <v>2017</v>
      </c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130">
        <v>2018</v>
      </c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2"/>
      <c r="HV9" s="122">
        <v>2019</v>
      </c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17">
        <v>2020</v>
      </c>
      <c r="II9" s="118"/>
      <c r="IJ9" s="118"/>
      <c r="IK9" s="119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83</v>
      </c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6" t="s">
        <v>68</v>
      </c>
      <c r="B11" s="10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f aca="true" t="shared" si="0" ref="IL11:IL42">+IK11-IJ11</f>
        <v>-29</v>
      </c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87"/>
      <c r="B12" s="10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f t="shared" si="0"/>
        <v>-12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87"/>
      <c r="B13" s="10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f t="shared" si="0"/>
        <v>-43</v>
      </c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87"/>
      <c r="B14" s="10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f t="shared" si="0"/>
        <v>-237</v>
      </c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87"/>
      <c r="B15" s="10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f t="shared" si="0"/>
        <v>-4</v>
      </c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87"/>
      <c r="B16" s="10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91">
        <v>125069</v>
      </c>
      <c r="P16" s="91">
        <v>132837</v>
      </c>
      <c r="Q16" s="91">
        <v>127982</v>
      </c>
      <c r="R16" s="91">
        <v>134937</v>
      </c>
      <c r="S16" s="91">
        <v>128138</v>
      </c>
      <c r="T16" s="91">
        <v>132222</v>
      </c>
      <c r="U16" s="91">
        <v>127513</v>
      </c>
      <c r="V16" s="91">
        <v>113266</v>
      </c>
      <c r="W16" s="91">
        <v>121026</v>
      </c>
      <c r="X16" s="91">
        <v>130746</v>
      </c>
      <c r="Y16" s="91">
        <v>140659</v>
      </c>
      <c r="Z16" s="91">
        <v>133530</v>
      </c>
      <c r="AA16" s="91">
        <v>141390</v>
      </c>
      <c r="AB16" s="91">
        <v>135945</v>
      </c>
      <c r="AC16" s="91">
        <v>134600</v>
      </c>
      <c r="AD16" s="9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f t="shared" si="0"/>
        <v>-203</v>
      </c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87"/>
      <c r="B17" s="10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/>
      <c r="AA17" s="92"/>
      <c r="AB17" s="92"/>
      <c r="AC17" s="92"/>
      <c r="AD17" s="92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>
        <f t="shared" si="0"/>
        <v>0</v>
      </c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87"/>
      <c r="B18" s="10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f t="shared" si="0"/>
        <v>1</v>
      </c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87"/>
      <c r="B19" s="10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>
        <f t="shared" si="0"/>
        <v>0</v>
      </c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87"/>
      <c r="B20" s="10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f t="shared" si="0"/>
        <v>-1142</v>
      </c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87"/>
      <c r="B21" s="10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f t="shared" si="0"/>
        <v>-82</v>
      </c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87"/>
      <c r="B22" s="10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f t="shared" si="0"/>
        <v>0</v>
      </c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87"/>
      <c r="B23" s="10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f t="shared" si="0"/>
        <v>0</v>
      </c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90" t="s">
        <v>46</v>
      </c>
      <c r="D24" s="90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 t="shared" si="0"/>
        <v>-1751</v>
      </c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8" t="s">
        <v>41</v>
      </c>
      <c r="B25" s="8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f t="shared" si="0"/>
        <v>518</v>
      </c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8"/>
      <c r="B26" s="8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>
        <f t="shared" si="0"/>
        <v>0</v>
      </c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8"/>
      <c r="B27" s="8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f t="shared" si="0"/>
        <v>0</v>
      </c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f t="shared" si="0"/>
        <v>0</v>
      </c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8" t="s">
        <v>47</v>
      </c>
      <c r="D29" s="10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 t="shared" si="0"/>
        <v>518</v>
      </c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8" t="s">
        <v>69</v>
      </c>
      <c r="B30" s="8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7">
        <f>+II30-IH30</f>
        <v>0</v>
      </c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8"/>
      <c r="B31" s="8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f aca="true" t="shared" si="11" ref="IL31:IL42">+IK31-IJ31</f>
        <v>0</v>
      </c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8"/>
      <c r="B32" s="8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f t="shared" si="11"/>
        <v>-1909</v>
      </c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88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>
        <f t="shared" si="11"/>
        <v>0</v>
      </c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8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>
        <f t="shared" si="11"/>
        <v>0</v>
      </c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f t="shared" si="11"/>
        <v>-2800</v>
      </c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f t="shared" si="11"/>
        <v>-88</v>
      </c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>
        <f t="shared" si="11"/>
        <v>0</v>
      </c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>
        <f t="shared" si="11"/>
        <v>0</v>
      </c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f t="shared" si="11"/>
        <v>1299</v>
      </c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00" t="s">
        <v>48</v>
      </c>
      <c r="D40" s="10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>+SUM(IH31:IH39)</f>
        <v>28250</v>
      </c>
      <c r="II40" s="40">
        <f>+SUM(II31:II39)</f>
        <v>29297</v>
      </c>
      <c r="IJ40" s="40">
        <f>+SUM(IJ31:IJ39)</f>
        <v>20112</v>
      </c>
      <c r="IK40" s="40">
        <f>+SUM(IK31:IK39)</f>
        <v>16614</v>
      </c>
      <c r="IL40" s="40">
        <f t="shared" si="11"/>
        <v>-3498</v>
      </c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6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</row>
    <row r="42" spans="2:256" s="5" customFormat="1" ht="41.25" customHeight="1" thickBot="1">
      <c r="B42" s="45"/>
      <c r="C42" s="98" t="s">
        <v>78</v>
      </c>
      <c r="D42" s="9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6" ref="HG42:HO42">+HG24+HG29+HG40</f>
        <v>40739</v>
      </c>
      <c r="HH42" s="70">
        <f t="shared" si="16"/>
        <v>43382</v>
      </c>
      <c r="HI42" s="70">
        <f t="shared" si="16"/>
        <v>48196</v>
      </c>
      <c r="HJ42" s="70">
        <f t="shared" si="16"/>
        <v>48673</v>
      </c>
      <c r="HK42" s="70">
        <f t="shared" si="16"/>
        <v>50265</v>
      </c>
      <c r="HL42" s="70">
        <f t="shared" si="16"/>
        <v>51978</v>
      </c>
      <c r="HM42" s="70">
        <f t="shared" si="16"/>
        <v>49965</v>
      </c>
      <c r="HN42" s="70">
        <f t="shared" si="16"/>
        <v>52201</v>
      </c>
      <c r="HO42" s="70">
        <f t="shared" si="16"/>
        <v>41598</v>
      </c>
      <c r="HP42" s="70">
        <f aca="true" t="shared" si="17" ref="HP42:HU42">+HP24+HP29+HP40</f>
        <v>42109</v>
      </c>
      <c r="HQ42" s="70">
        <f t="shared" si="17"/>
        <v>43682</v>
      </c>
      <c r="HR42" s="70">
        <f t="shared" si="17"/>
        <v>51116</v>
      </c>
      <c r="HS42" s="70">
        <f t="shared" si="17"/>
        <v>55949</v>
      </c>
      <c r="HT42" s="70">
        <f t="shared" si="17"/>
        <v>48511</v>
      </c>
      <c r="HU42" s="70">
        <f t="shared" si="17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8" ref="IB42:IG42">+IB24+IB29+IB40</f>
        <v>43916.64516129032</v>
      </c>
      <c r="IC42" s="70">
        <f t="shared" si="18"/>
        <v>56370.35483870968</v>
      </c>
      <c r="ID42" s="70">
        <f t="shared" si="18"/>
        <v>59151.3</v>
      </c>
      <c r="IE42" s="70">
        <f t="shared" si="18"/>
        <v>56044.16129032258</v>
      </c>
      <c r="IF42" s="70">
        <f t="shared" si="18"/>
        <v>63738.3</v>
      </c>
      <c r="IG42" s="70">
        <f t="shared" si="18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</f>
        <v>-4731</v>
      </c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FN9:FY9"/>
    <mergeCell ref="A5:IL5"/>
    <mergeCell ref="A7:IL7"/>
    <mergeCell ref="A6:IL6"/>
    <mergeCell ref="IH9:IK9"/>
    <mergeCell ref="AG9:AR9"/>
    <mergeCell ref="HV9:IG9"/>
    <mergeCell ref="FZ9:GK9"/>
    <mergeCell ref="BO9:BZ9"/>
    <mergeCell ref="EP9:FA9"/>
    <mergeCell ref="HJ9:HU9"/>
    <mergeCell ref="DI9:DT9"/>
    <mergeCell ref="CK9:CV9"/>
    <mergeCell ref="FB9:FM9"/>
    <mergeCell ref="A33:A34"/>
    <mergeCell ref="B11:B23"/>
    <mergeCell ref="B30:B32"/>
    <mergeCell ref="C29:D29"/>
    <mergeCell ref="P16:P17"/>
    <mergeCell ref="EM9:EO9"/>
    <mergeCell ref="AB16:AB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Q16:Q17"/>
    <mergeCell ref="U16:U17"/>
    <mergeCell ref="AD16:AD17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2020-04-22T16:57:58Z</cp:lastPrinted>
  <dcterms:created xsi:type="dcterms:W3CDTF">1997-07-01T22:48:52Z</dcterms:created>
  <dcterms:modified xsi:type="dcterms:W3CDTF">2020-06-03T03:42:08Z</dcterms:modified>
  <cp:category/>
  <cp:version/>
  <cp:contentType/>
  <cp:contentStatus/>
</cp:coreProperties>
</file>